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data1.ekrec1.s-e.local\Пользователи\ГБА\Тарифная группа\Отчетность в ДКРЕМ\Исполнение ТС 2017\Исполнение ТС за 11 мес.2017г. для размещения на сайте\"/>
    </mc:Choice>
  </mc:AlternateContent>
  <bookViews>
    <workbookView xWindow="0" yWindow="0" windowWidth="28800" windowHeight="11445"/>
  </bookViews>
  <sheets>
    <sheet name="ТС 11мес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3" i="1"/>
  <c r="F34" i="1"/>
  <c r="F35" i="1"/>
  <c r="F36" i="1"/>
  <c r="F38" i="1"/>
  <c r="F7" i="1"/>
  <c r="D36" i="1"/>
</calcChain>
</file>

<file path=xl/sharedStrings.xml><?xml version="1.0" encoding="utf-8"?>
<sst xmlns="http://schemas.openxmlformats.org/spreadsheetml/2006/main" count="101" uniqueCount="71">
  <si>
    <t>Сведения об исполнении тарифной сметы на регулируемые услуги</t>
  </si>
  <si>
    <t>(оперативные данные)</t>
  </si>
  <si>
    <t>№ п/п</t>
  </si>
  <si>
    <t>Наименование показателей</t>
  </si>
  <si>
    <t>Единица измерения</t>
  </si>
  <si>
    <t>Отклонение в %</t>
  </si>
  <si>
    <t>Причины отклонения</t>
  </si>
  <si>
    <t>I</t>
  </si>
  <si>
    <t>Затраты на производство товаров и предоставление услуг, всего, в т.ч.</t>
  </si>
  <si>
    <t>тыс. тенге</t>
  </si>
  <si>
    <t>Тарифная смета утверждена на год. За год прогнозируется исполнение статей тарифной сметы в полном объеме.</t>
  </si>
  <si>
    <t>2</t>
  </si>
  <si>
    <t>2.1</t>
  </si>
  <si>
    <t>заработная плата производственного персонала</t>
  </si>
  <si>
    <t>2.2</t>
  </si>
  <si>
    <t>социальный налог, социальные отчисления</t>
  </si>
  <si>
    <t>2.3</t>
  </si>
  <si>
    <t xml:space="preserve">обязательные профессиональные пенсионные взносы </t>
  </si>
  <si>
    <t>3</t>
  </si>
  <si>
    <t>Амортизация</t>
  </si>
  <si>
    <t>4</t>
  </si>
  <si>
    <t>5</t>
  </si>
  <si>
    <t>Услуги сторонних организаций производственного характера, всего</t>
  </si>
  <si>
    <t>6</t>
  </si>
  <si>
    <t xml:space="preserve">Налоги </t>
  </si>
  <si>
    <t>7</t>
  </si>
  <si>
    <t>II</t>
  </si>
  <si>
    <t>Расходы периода всего, в т.ч.</t>
  </si>
  <si>
    <t>8</t>
  </si>
  <si>
    <t>Затраты на оплату труда всего, в т.ч.:</t>
  </si>
  <si>
    <t>8.1</t>
  </si>
  <si>
    <t>заработная плата административного персонала</t>
  </si>
  <si>
    <t>8.2</t>
  </si>
  <si>
    <t>социальный налог</t>
  </si>
  <si>
    <t>8.3</t>
  </si>
  <si>
    <t>9</t>
  </si>
  <si>
    <t>Налоги</t>
  </si>
  <si>
    <t>10</t>
  </si>
  <si>
    <t>11</t>
  </si>
  <si>
    <t>Материалы</t>
  </si>
  <si>
    <t>12</t>
  </si>
  <si>
    <t>ГСМ</t>
  </si>
  <si>
    <t>13</t>
  </si>
  <si>
    <t>Ремонт подрядным способом</t>
  </si>
  <si>
    <t>14</t>
  </si>
  <si>
    <t>Прочие затраты всего</t>
  </si>
  <si>
    <t>15</t>
  </si>
  <si>
    <t>Расходы на выплату вознаграждений</t>
  </si>
  <si>
    <t>III</t>
  </si>
  <si>
    <t>Всего затрат на предоставление услуг</t>
  </si>
  <si>
    <t>IV</t>
  </si>
  <si>
    <t>Прибыль / убыток, в т.ч.:</t>
  </si>
  <si>
    <t>корпоративный подоходный налог</t>
  </si>
  <si>
    <t>V</t>
  </si>
  <si>
    <t>Всего доходов</t>
  </si>
  <si>
    <t>VI</t>
  </si>
  <si>
    <t>Объем оказываемых услуг (товаров, работ)</t>
  </si>
  <si>
    <t>тыс. кВтч</t>
  </si>
  <si>
    <t>переданный безвозмездно</t>
  </si>
  <si>
    <t>Итого объем передачи э/э</t>
  </si>
  <si>
    <t>Нормативные технические потери</t>
  </si>
  <si>
    <t>%</t>
  </si>
  <si>
    <t>VII</t>
  </si>
  <si>
    <t>Тариф</t>
  </si>
  <si>
    <t>тенге/кВтч</t>
  </si>
  <si>
    <r>
      <t>Отчетный период 11</t>
    </r>
    <r>
      <rPr>
        <b/>
        <u/>
        <sz val="14"/>
        <color rgb="FF000000"/>
        <rFont val="Times New Roman"/>
        <family val="1"/>
        <charset val="204"/>
      </rPr>
      <t xml:space="preserve"> месяцев 2017 года</t>
    </r>
  </si>
  <si>
    <t>Фактически сложившиеся показатели тарифной сметы (11 мес.)</t>
  </si>
  <si>
    <t>Предусмотрено в утвержденной тарифной смете (на год)</t>
  </si>
  <si>
    <t>Материальные затраты, всего</t>
  </si>
  <si>
    <t>Ремонт, всего</t>
  </si>
  <si>
    <t>Расходы на оплату труда, всего, в 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</si>
</sst>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р_."/>
    <numFmt numFmtId="165" formatCode="0.000"/>
    <numFmt numFmtId="166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/>
    <xf numFmtId="0" fontId="6" fillId="0" borderId="0" xfId="1" applyFont="1" applyFill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 applyFont="1"/>
    <xf numFmtId="0" fontId="11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9" fontId="6" fillId="0" borderId="1" xfId="2" applyFont="1" applyBorder="1" applyAlignment="1">
      <alignment horizontal="center" vertical="center" wrapText="1"/>
    </xf>
    <xf numFmtId="3" fontId="1" fillId="0" borderId="0" xfId="1" applyNumberFormat="1"/>
    <xf numFmtId="0" fontId="3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9" fontId="9" fillId="0" borderId="1" xfId="2" applyFont="1" applyBorder="1" applyAlignment="1">
      <alignment horizontal="center" vertical="center" wrapText="1"/>
    </xf>
    <xf numFmtId="0" fontId="1" fillId="0" borderId="0" xfId="1" applyFill="1"/>
    <xf numFmtId="49" fontId="3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horizontal="center" vertical="center" wrapText="1"/>
    </xf>
    <xf numFmtId="0" fontId="17" fillId="0" borderId="0" xfId="1" applyFont="1" applyFill="1"/>
    <xf numFmtId="0" fontId="18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164" fontId="19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wrapText="1"/>
    </xf>
    <xf numFmtId="4" fontId="1" fillId="0" borderId="0" xfId="1" applyNumberFormat="1"/>
    <xf numFmtId="0" fontId="9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3" fontId="15" fillId="0" borderId="0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0" xfId="1" applyFont="1"/>
    <xf numFmtId="0" fontId="18" fillId="0" borderId="1" xfId="1" applyFont="1" applyBorder="1" applyAlignment="1">
      <alignment vertical="center" wrapText="1"/>
    </xf>
    <xf numFmtId="0" fontId="1" fillId="0" borderId="0" xfId="1" applyBorder="1"/>
    <xf numFmtId="0" fontId="20" fillId="0" borderId="1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" fontId="1" fillId="0" borderId="0" xfId="1" applyNumberFormat="1" applyFill="1"/>
    <xf numFmtId="0" fontId="2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23" fillId="0" borderId="0" xfId="1" applyNumberFormat="1" applyFont="1"/>
    <xf numFmtId="0" fontId="23" fillId="0" borderId="0" xfId="1" applyFont="1"/>
    <xf numFmtId="0" fontId="2" fillId="0" borderId="0" xfId="1" applyFont="1"/>
    <xf numFmtId="0" fontId="3" fillId="0" borderId="0" xfId="1" applyFont="1" applyAlignment="1">
      <alignment horizontal="center" vertical="center"/>
    </xf>
    <xf numFmtId="0" fontId="25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9" fontId="1" fillId="0" borderId="0" xfId="3"/>
    <xf numFmtId="166" fontId="15" fillId="0" borderId="1" xfId="1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4">
    <cellStyle name="Обычный" xfId="0" builtinId="0"/>
    <cellStyle name="Обычный 29" xfId="1"/>
    <cellStyle name="Процентный" xfId="3" builtinId="5"/>
    <cellStyle name="Процент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B31" sqref="B31"/>
    </sheetView>
  </sheetViews>
  <sheetFormatPr defaultRowHeight="15.75" x14ac:dyDescent="0.25"/>
  <cols>
    <col min="1" max="1" width="5.5703125" style="57" customWidth="1"/>
    <col min="2" max="2" width="56.42578125" style="58" customWidth="1"/>
    <col min="3" max="3" width="12" style="59" customWidth="1"/>
    <col min="4" max="5" width="22.5703125" style="60" customWidth="1"/>
    <col min="6" max="6" width="15.5703125" style="60" customWidth="1"/>
    <col min="7" max="7" width="30.42578125" style="8" customWidth="1"/>
    <col min="8" max="8" width="12.85546875" style="8" customWidth="1"/>
    <col min="9" max="16384" width="9.140625" style="8"/>
  </cols>
  <sheetData>
    <row r="1" spans="1:8" s="3" customFormat="1" ht="18.75" x14ac:dyDescent="0.3">
      <c r="A1" s="1"/>
      <c r="B1" s="69" t="s">
        <v>0</v>
      </c>
      <c r="C1" s="69"/>
      <c r="D1" s="69"/>
      <c r="E1" s="69"/>
      <c r="F1" s="69"/>
      <c r="G1" s="69"/>
      <c r="H1" s="2"/>
    </row>
    <row r="2" spans="1:8" s="3" customFormat="1" ht="7.5" customHeight="1" x14ac:dyDescent="0.3">
      <c r="A2" s="1"/>
      <c r="B2" s="4"/>
      <c r="C2" s="2"/>
      <c r="D2" s="2"/>
      <c r="E2" s="2"/>
      <c r="F2" s="2"/>
      <c r="G2" s="2"/>
      <c r="H2" s="2"/>
    </row>
    <row r="3" spans="1:8" s="3" customFormat="1" ht="18.75" x14ac:dyDescent="0.3">
      <c r="A3" s="1"/>
      <c r="B3" s="69" t="s">
        <v>65</v>
      </c>
      <c r="C3" s="69"/>
      <c r="D3" s="69"/>
      <c r="E3" s="69"/>
      <c r="F3" s="69"/>
      <c r="G3" s="69"/>
      <c r="H3" s="2"/>
    </row>
    <row r="4" spans="1:8" s="3" customFormat="1" ht="18.75" x14ac:dyDescent="0.3">
      <c r="A4" s="1"/>
      <c r="B4" s="70" t="s">
        <v>1</v>
      </c>
      <c r="C4" s="70"/>
      <c r="D4" s="70"/>
      <c r="E4" s="70"/>
      <c r="F4" s="70"/>
      <c r="G4" s="70"/>
      <c r="H4" s="2"/>
    </row>
    <row r="5" spans="1:8" ht="63" x14ac:dyDescent="0.25">
      <c r="A5" s="5" t="s">
        <v>2</v>
      </c>
      <c r="B5" s="6" t="s">
        <v>3</v>
      </c>
      <c r="C5" s="6" t="s">
        <v>4</v>
      </c>
      <c r="D5" s="7" t="s">
        <v>67</v>
      </c>
      <c r="E5" s="7" t="s">
        <v>66</v>
      </c>
      <c r="F5" s="6" t="s">
        <v>5</v>
      </c>
      <c r="G5" s="6" t="s">
        <v>6</v>
      </c>
    </row>
    <row r="6" spans="1:8" s="10" customFormat="1" x14ac:dyDescent="0.25">
      <c r="A6" s="9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8" ht="31.5" x14ac:dyDescent="0.25">
      <c r="A7" s="11" t="s">
        <v>7</v>
      </c>
      <c r="B7" s="12" t="s">
        <v>8</v>
      </c>
      <c r="C7" s="13" t="s">
        <v>9</v>
      </c>
      <c r="D7" s="48">
        <v>12410011</v>
      </c>
      <c r="E7" s="14">
        <v>12267763.17279304</v>
      </c>
      <c r="F7" s="15">
        <f>E7/D7</f>
        <v>0.9885376550264976</v>
      </c>
      <c r="G7" s="71" t="s">
        <v>10</v>
      </c>
      <c r="H7" s="62"/>
    </row>
    <row r="8" spans="1:8" s="22" customFormat="1" x14ac:dyDescent="0.25">
      <c r="A8" s="17">
        <v>1</v>
      </c>
      <c r="B8" s="18" t="s">
        <v>68</v>
      </c>
      <c r="C8" s="19" t="s">
        <v>9</v>
      </c>
      <c r="D8" s="20">
        <v>3358919</v>
      </c>
      <c r="E8" s="20">
        <f>2869257.48002-334760+232037</f>
        <v>2766534.4800200001</v>
      </c>
      <c r="F8" s="21">
        <f t="shared" ref="F8:F38" si="0">E8/D8</f>
        <v>0.8236383431752895</v>
      </c>
      <c r="G8" s="72"/>
    </row>
    <row r="9" spans="1:8" s="22" customFormat="1" x14ac:dyDescent="0.25">
      <c r="A9" s="23" t="s">
        <v>11</v>
      </c>
      <c r="B9" s="18" t="s">
        <v>70</v>
      </c>
      <c r="C9" s="19" t="s">
        <v>9</v>
      </c>
      <c r="D9" s="20">
        <v>4237779</v>
      </c>
      <c r="E9" s="66">
        <v>3623804.8190830392</v>
      </c>
      <c r="F9" s="21">
        <f t="shared" si="0"/>
        <v>0.85511887691242017</v>
      </c>
      <c r="G9" s="72"/>
    </row>
    <row r="10" spans="1:8" s="28" customFormat="1" x14ac:dyDescent="0.25">
      <c r="A10" s="24" t="s">
        <v>12</v>
      </c>
      <c r="B10" s="25" t="s">
        <v>13</v>
      </c>
      <c r="C10" s="26" t="s">
        <v>9</v>
      </c>
      <c r="D10" s="27">
        <v>3865919</v>
      </c>
      <c r="E10" s="27">
        <v>3305278.6876300001</v>
      </c>
      <c r="F10" s="21">
        <f t="shared" si="0"/>
        <v>0.85497877416210744</v>
      </c>
      <c r="G10" s="72"/>
    </row>
    <row r="11" spans="1:8" s="28" customFormat="1" x14ac:dyDescent="0.25">
      <c r="A11" s="24" t="s">
        <v>14</v>
      </c>
      <c r="B11" s="25" t="s">
        <v>15</v>
      </c>
      <c r="C11" s="26" t="s">
        <v>9</v>
      </c>
      <c r="D11" s="27">
        <v>363396</v>
      </c>
      <c r="E11" s="27">
        <v>310886.99479303911</v>
      </c>
      <c r="F11" s="21">
        <f t="shared" si="0"/>
        <v>0.85550472430362223</v>
      </c>
      <c r="G11" s="72"/>
    </row>
    <row r="12" spans="1:8" s="28" customFormat="1" x14ac:dyDescent="0.25">
      <c r="A12" s="24" t="s">
        <v>16</v>
      </c>
      <c r="B12" s="29" t="s">
        <v>17</v>
      </c>
      <c r="C12" s="26" t="s">
        <v>9</v>
      </c>
      <c r="D12" s="27">
        <v>8464</v>
      </c>
      <c r="E12" s="27">
        <v>7639.1366600000001</v>
      </c>
      <c r="F12" s="21">
        <f t="shared" si="0"/>
        <v>0.90254450141776943</v>
      </c>
      <c r="G12" s="72"/>
    </row>
    <row r="13" spans="1:8" s="22" customFormat="1" x14ac:dyDescent="0.25">
      <c r="A13" s="23" t="s">
        <v>18</v>
      </c>
      <c r="B13" s="18" t="s">
        <v>19</v>
      </c>
      <c r="C13" s="19" t="s">
        <v>9</v>
      </c>
      <c r="D13" s="20">
        <v>3591409</v>
      </c>
      <c r="E13" s="20">
        <v>4815076.0183899999</v>
      </c>
      <c r="F13" s="21">
        <f t="shared" si="0"/>
        <v>1.3407205969551226</v>
      </c>
      <c r="G13" s="72"/>
    </row>
    <row r="14" spans="1:8" s="22" customFormat="1" x14ac:dyDescent="0.25">
      <c r="A14" s="23" t="s">
        <v>20</v>
      </c>
      <c r="B14" s="18" t="s">
        <v>69</v>
      </c>
      <c r="C14" s="19" t="s">
        <v>9</v>
      </c>
      <c r="D14" s="20">
        <v>97028</v>
      </c>
      <c r="E14" s="20">
        <v>85654.455069999996</v>
      </c>
      <c r="F14" s="21">
        <f t="shared" si="0"/>
        <v>0.8827807959558065</v>
      </c>
      <c r="G14" s="72"/>
    </row>
    <row r="15" spans="1:8" s="22" customFormat="1" ht="31.5" x14ac:dyDescent="0.25">
      <c r="A15" s="23" t="s">
        <v>21</v>
      </c>
      <c r="B15" s="18" t="s">
        <v>22</v>
      </c>
      <c r="C15" s="19" t="s">
        <v>9</v>
      </c>
      <c r="D15" s="20">
        <v>60091</v>
      </c>
      <c r="E15" s="20">
        <v>45460.560980000002</v>
      </c>
      <c r="F15" s="21">
        <f t="shared" si="0"/>
        <v>0.75652861460118825</v>
      </c>
      <c r="G15" s="72"/>
    </row>
    <row r="16" spans="1:8" s="22" customFormat="1" x14ac:dyDescent="0.25">
      <c r="A16" s="23" t="s">
        <v>23</v>
      </c>
      <c r="B16" s="30" t="s">
        <v>24</v>
      </c>
      <c r="C16" s="19" t="s">
        <v>9</v>
      </c>
      <c r="D16" s="31">
        <v>361280</v>
      </c>
      <c r="E16" s="20">
        <v>327685.62565</v>
      </c>
      <c r="F16" s="21">
        <f t="shared" si="0"/>
        <v>0.90701291422165631</v>
      </c>
      <c r="G16" s="72"/>
    </row>
    <row r="17" spans="1:10" s="22" customFormat="1" x14ac:dyDescent="0.25">
      <c r="A17" s="23" t="s">
        <v>25</v>
      </c>
      <c r="B17" s="32" t="s">
        <v>45</v>
      </c>
      <c r="C17" s="19" t="s">
        <v>9</v>
      </c>
      <c r="D17" s="20">
        <v>703506</v>
      </c>
      <c r="E17" s="20">
        <v>603547.31452000001</v>
      </c>
      <c r="F17" s="21">
        <f t="shared" si="0"/>
        <v>0.85791352812911337</v>
      </c>
      <c r="G17" s="72"/>
    </row>
    <row r="18" spans="1:10" x14ac:dyDescent="0.25">
      <c r="A18" s="11" t="s">
        <v>26</v>
      </c>
      <c r="B18" s="12" t="s">
        <v>27</v>
      </c>
      <c r="C18" s="13" t="s">
        <v>9</v>
      </c>
      <c r="D18" s="48">
        <v>484486.80000000005</v>
      </c>
      <c r="E18" s="48">
        <v>433406.82954161474</v>
      </c>
      <c r="F18" s="15">
        <f t="shared" si="0"/>
        <v>0.89456891197368993</v>
      </c>
      <c r="G18" s="72"/>
      <c r="H18" s="33"/>
    </row>
    <row r="19" spans="1:10" x14ac:dyDescent="0.25">
      <c r="A19" s="23" t="s">
        <v>28</v>
      </c>
      <c r="B19" s="34" t="s">
        <v>29</v>
      </c>
      <c r="C19" s="35" t="s">
        <v>9</v>
      </c>
      <c r="D19" s="20">
        <v>282313.5</v>
      </c>
      <c r="E19" s="20">
        <v>241495.9160516148</v>
      </c>
      <c r="F19" s="21">
        <f t="shared" si="0"/>
        <v>0.85541752715195973</v>
      </c>
      <c r="G19" s="72"/>
      <c r="J19" s="36"/>
    </row>
    <row r="20" spans="1:10" s="39" customFormat="1" x14ac:dyDescent="0.25">
      <c r="A20" s="24" t="s">
        <v>30</v>
      </c>
      <c r="B20" s="37" t="s">
        <v>31</v>
      </c>
      <c r="C20" s="38" t="s">
        <v>9</v>
      </c>
      <c r="D20" s="27">
        <v>258292</v>
      </c>
      <c r="E20" s="27">
        <v>220690.43046</v>
      </c>
      <c r="F20" s="21">
        <f t="shared" si="0"/>
        <v>0.85442224482368789</v>
      </c>
      <c r="G20" s="72"/>
    </row>
    <row r="21" spans="1:10" s="39" customFormat="1" x14ac:dyDescent="0.25">
      <c r="A21" s="24" t="s">
        <v>32</v>
      </c>
      <c r="B21" s="37" t="s">
        <v>33</v>
      </c>
      <c r="C21" s="38" t="s">
        <v>9</v>
      </c>
      <c r="D21" s="27">
        <v>24021</v>
      </c>
      <c r="E21" s="27">
        <v>20804.985591614786</v>
      </c>
      <c r="F21" s="21">
        <f t="shared" si="0"/>
        <v>0.86611654767140367</v>
      </c>
      <c r="G21" s="72"/>
    </row>
    <row r="22" spans="1:10" s="39" customFormat="1" x14ac:dyDescent="0.25">
      <c r="A22" s="24" t="s">
        <v>34</v>
      </c>
      <c r="B22" s="40" t="s">
        <v>17</v>
      </c>
      <c r="C22" s="38"/>
      <c r="D22" s="63">
        <v>0.5</v>
      </c>
      <c r="E22" s="63">
        <v>0.5</v>
      </c>
      <c r="F22" s="21">
        <f t="shared" si="0"/>
        <v>1</v>
      </c>
      <c r="G22" s="72"/>
    </row>
    <row r="23" spans="1:10" x14ac:dyDescent="0.25">
      <c r="A23" s="23" t="s">
        <v>35</v>
      </c>
      <c r="B23" s="34" t="s">
        <v>36</v>
      </c>
      <c r="C23" s="35" t="s">
        <v>9</v>
      </c>
      <c r="D23" s="20">
        <v>3149</v>
      </c>
      <c r="E23" s="20">
        <v>2886.9140000000002</v>
      </c>
      <c r="F23" s="21">
        <f t="shared" si="0"/>
        <v>0.91677167354715794</v>
      </c>
      <c r="G23" s="72"/>
      <c r="H23" s="41"/>
    </row>
    <row r="24" spans="1:10" x14ac:dyDescent="0.25">
      <c r="A24" s="23" t="s">
        <v>37</v>
      </c>
      <c r="B24" s="42" t="s">
        <v>19</v>
      </c>
      <c r="C24" s="35" t="s">
        <v>9</v>
      </c>
      <c r="D24" s="20">
        <v>25416</v>
      </c>
      <c r="E24" s="20">
        <v>27045.473739999998</v>
      </c>
      <c r="F24" s="21">
        <f t="shared" si="0"/>
        <v>1.0641121238589863</v>
      </c>
      <c r="G24" s="72"/>
      <c r="H24" s="43"/>
    </row>
    <row r="25" spans="1:10" x14ac:dyDescent="0.25">
      <c r="A25" s="23" t="s">
        <v>38</v>
      </c>
      <c r="B25" s="42" t="s">
        <v>39</v>
      </c>
      <c r="C25" s="35" t="s">
        <v>9</v>
      </c>
      <c r="D25" s="20">
        <v>11466</v>
      </c>
      <c r="E25" s="20">
        <v>14358.35341</v>
      </c>
      <c r="F25" s="21">
        <f t="shared" si="0"/>
        <v>1.2522547889412174</v>
      </c>
      <c r="G25" s="72"/>
      <c r="H25" s="43"/>
    </row>
    <row r="26" spans="1:10" x14ac:dyDescent="0.25">
      <c r="A26" s="23" t="s">
        <v>40</v>
      </c>
      <c r="B26" s="42" t="s">
        <v>41</v>
      </c>
      <c r="C26" s="35" t="s">
        <v>9</v>
      </c>
      <c r="D26" s="20">
        <v>4164</v>
      </c>
      <c r="E26" s="20">
        <v>4124.1724899999999</v>
      </c>
      <c r="F26" s="21">
        <f t="shared" si="0"/>
        <v>0.99043527617675309</v>
      </c>
      <c r="G26" s="72"/>
      <c r="H26" s="43"/>
    </row>
    <row r="27" spans="1:10" x14ac:dyDescent="0.25">
      <c r="A27" s="23" t="s">
        <v>42</v>
      </c>
      <c r="B27" s="42" t="s">
        <v>43</v>
      </c>
      <c r="C27" s="35" t="s">
        <v>9</v>
      </c>
      <c r="D27" s="20">
        <v>3178</v>
      </c>
      <c r="E27" s="20">
        <v>4768.9291800000001</v>
      </c>
      <c r="F27" s="21">
        <f t="shared" si="0"/>
        <v>1.5006070421648836</v>
      </c>
      <c r="G27" s="72"/>
      <c r="H27" s="44"/>
    </row>
    <row r="28" spans="1:10" x14ac:dyDescent="0.25">
      <c r="A28" s="23" t="s">
        <v>44</v>
      </c>
      <c r="B28" s="42" t="s">
        <v>45</v>
      </c>
      <c r="C28" s="35" t="s">
        <v>9</v>
      </c>
      <c r="D28" s="20">
        <v>74674.899999999994</v>
      </c>
      <c r="E28" s="66">
        <v>65900.442609999998</v>
      </c>
      <c r="F28" s="21">
        <f t="shared" si="0"/>
        <v>0.88249790237415793</v>
      </c>
      <c r="G28" s="72"/>
      <c r="H28" s="43"/>
    </row>
    <row r="29" spans="1:10" x14ac:dyDescent="0.25">
      <c r="A29" s="23" t="s">
        <v>46</v>
      </c>
      <c r="B29" s="34" t="s">
        <v>47</v>
      </c>
      <c r="C29" s="35" t="s">
        <v>9</v>
      </c>
      <c r="D29" s="20">
        <v>80125.399999999994</v>
      </c>
      <c r="E29" s="20">
        <v>72826.628060000003</v>
      </c>
      <c r="F29" s="21">
        <f t="shared" si="0"/>
        <v>0.90890813724486874</v>
      </c>
      <c r="G29" s="72"/>
    </row>
    <row r="30" spans="1:10" s="22" customFormat="1" x14ac:dyDescent="0.25">
      <c r="A30" s="45" t="s">
        <v>48</v>
      </c>
      <c r="B30" s="46" t="s">
        <v>49</v>
      </c>
      <c r="C30" s="47" t="s">
        <v>9</v>
      </c>
      <c r="D30" s="48">
        <v>12894498.800000001</v>
      </c>
      <c r="E30" s="48">
        <v>12249773.859999999</v>
      </c>
      <c r="F30" s="15">
        <f t="shared" si="0"/>
        <v>0.94999999999999984</v>
      </c>
      <c r="G30" s="72"/>
      <c r="H30" s="49"/>
    </row>
    <row r="31" spans="1:10" x14ac:dyDescent="0.25">
      <c r="A31" s="11" t="s">
        <v>50</v>
      </c>
      <c r="B31" s="12" t="s">
        <v>51</v>
      </c>
      <c r="C31" s="13" t="s">
        <v>9</v>
      </c>
      <c r="D31" s="14">
        <v>0</v>
      </c>
      <c r="E31" s="48">
        <v>-920838.7713546548</v>
      </c>
      <c r="F31" s="15"/>
      <c r="G31" s="72"/>
      <c r="H31" s="33"/>
    </row>
    <row r="32" spans="1:10" s="55" customFormat="1" x14ac:dyDescent="0.25">
      <c r="A32" s="50"/>
      <c r="B32" s="51" t="s">
        <v>52</v>
      </c>
      <c r="C32" s="52" t="s">
        <v>9</v>
      </c>
      <c r="D32" s="53">
        <v>0</v>
      </c>
      <c r="E32" s="66">
        <v>113254.51510356599</v>
      </c>
      <c r="F32" s="15"/>
      <c r="G32" s="72"/>
      <c r="H32" s="54"/>
    </row>
    <row r="33" spans="1:9" x14ac:dyDescent="0.25">
      <c r="A33" s="11" t="s">
        <v>53</v>
      </c>
      <c r="B33" s="12" t="s">
        <v>54</v>
      </c>
      <c r="C33" s="13" t="s">
        <v>9</v>
      </c>
      <c r="D33" s="48">
        <v>12894499</v>
      </c>
      <c r="E33" s="67">
        <v>11548294.230980001</v>
      </c>
      <c r="F33" s="15">
        <f t="shared" si="0"/>
        <v>0.89559852080953295</v>
      </c>
      <c r="G33" s="72"/>
      <c r="H33" s="16"/>
      <c r="I33" s="16"/>
    </row>
    <row r="34" spans="1:9" x14ac:dyDescent="0.25">
      <c r="A34" s="11" t="s">
        <v>55</v>
      </c>
      <c r="B34" s="12" t="s">
        <v>56</v>
      </c>
      <c r="C34" s="13" t="s">
        <v>57</v>
      </c>
      <c r="D34" s="48">
        <v>3358814.5</v>
      </c>
      <c r="E34" s="48">
        <v>3015355.713</v>
      </c>
      <c r="F34" s="15">
        <f t="shared" si="0"/>
        <v>0.8977440442156005</v>
      </c>
      <c r="G34" s="72"/>
      <c r="H34" s="33"/>
    </row>
    <row r="35" spans="1:9" x14ac:dyDescent="0.25">
      <c r="A35" s="9"/>
      <c r="B35" s="30" t="s">
        <v>58</v>
      </c>
      <c r="C35" s="35" t="s">
        <v>57</v>
      </c>
      <c r="D35" s="20">
        <v>56319.5</v>
      </c>
      <c r="E35" s="20">
        <v>50312.735000000001</v>
      </c>
      <c r="F35" s="21">
        <f t="shared" si="0"/>
        <v>0.89334484503591116</v>
      </c>
      <c r="G35" s="72"/>
    </row>
    <row r="36" spans="1:9" x14ac:dyDescent="0.25">
      <c r="A36" s="9"/>
      <c r="B36" s="30" t="s">
        <v>59</v>
      </c>
      <c r="C36" s="35" t="s">
        <v>57</v>
      </c>
      <c r="D36" s="20">
        <f>D35+D34</f>
        <v>3415134</v>
      </c>
      <c r="E36" s="20">
        <v>3065668.4479999999</v>
      </c>
      <c r="F36" s="21">
        <f t="shared" si="0"/>
        <v>0.8976714963453849</v>
      </c>
      <c r="G36" s="72"/>
    </row>
    <row r="37" spans="1:9" x14ac:dyDescent="0.25">
      <c r="A37" s="9"/>
      <c r="B37" s="34" t="s">
        <v>60</v>
      </c>
      <c r="C37" s="35" t="s">
        <v>61</v>
      </c>
      <c r="D37" s="64">
        <v>11.19</v>
      </c>
      <c r="E37" s="68">
        <v>10.296295831283329</v>
      </c>
      <c r="F37" s="21"/>
      <c r="G37" s="72"/>
    </row>
    <row r="38" spans="1:9" s="56" customFormat="1" x14ac:dyDescent="0.25">
      <c r="A38" s="11" t="s">
        <v>62</v>
      </c>
      <c r="B38" s="12" t="s">
        <v>63</v>
      </c>
      <c r="C38" s="13" t="s">
        <v>64</v>
      </c>
      <c r="D38" s="65">
        <v>3.839</v>
      </c>
      <c r="E38" s="65">
        <v>3.839</v>
      </c>
      <c r="F38" s="15">
        <f t="shared" si="0"/>
        <v>1</v>
      </c>
      <c r="G38" s="73"/>
    </row>
    <row r="39" spans="1:9" x14ac:dyDescent="0.25">
      <c r="F39" s="61"/>
    </row>
    <row r="40" spans="1:9" x14ac:dyDescent="0.25">
      <c r="F40" s="61"/>
    </row>
    <row r="41" spans="1:9" x14ac:dyDescent="0.25">
      <c r="E41" s="61"/>
    </row>
    <row r="42" spans="1:9" x14ac:dyDescent="0.25">
      <c r="D42" s="61"/>
    </row>
    <row r="43" spans="1:9" x14ac:dyDescent="0.25">
      <c r="D43" s="61"/>
    </row>
    <row r="44" spans="1:9" x14ac:dyDescent="0.25">
      <c r="D44" s="61"/>
    </row>
  </sheetData>
  <mergeCells count="4">
    <mergeCell ref="B1:G1"/>
    <mergeCell ref="B3:G3"/>
    <mergeCell ref="B4:G4"/>
    <mergeCell ref="G7:G38"/>
  </mergeCells>
  <pageMargins left="0.17" right="0.17" top="0.53" bottom="0.17" header="0.55000000000000004" footer="0.17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ТС 11мес.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Коканчинова Аяна Уальхановна</dc:creator>
  <cp:lastModifiedBy>Коканчинова Аяна Уальхановна</cp:lastModifiedBy>
  <cp:lastPrinted>2017-12-15T07:56:21Z</cp:lastPrinted>
  <dcterms:created xsi:type="dcterms:W3CDTF">2017-06-21T05:16:55Z</dcterms:created>
  <dcterms:modified xsi:type="dcterms:W3CDTF">2017-12-20T02:55:09Z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